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820" tabRatio="871" activeTab="11"/>
  </bookViews>
  <sheets>
    <sheet name="初期オフセット値" sheetId="1" r:id="rId1"/>
    <sheet name="1回目" sheetId="2" r:id="rId2"/>
    <sheet name="2回目" sheetId="3" r:id="rId3"/>
    <sheet name="3回目" sheetId="4" r:id="rId4"/>
    <sheet name="4回目" sheetId="5" r:id="rId5"/>
    <sheet name="5回目" sheetId="6" r:id="rId6"/>
    <sheet name="6回目" sheetId="7" r:id="rId7"/>
    <sheet name="7回目" sheetId="8" r:id="rId8"/>
    <sheet name="8回目" sheetId="9" r:id="rId9"/>
    <sheet name="9回目" sheetId="10" r:id="rId10"/>
    <sheet name="10回目" sheetId="11" r:id="rId11"/>
    <sheet name="グラフ" sheetId="12" r:id="rId12"/>
  </sheets>
  <definedNames/>
  <calcPr fullCalcOnLoad="1"/>
</workbook>
</file>

<file path=xl/sharedStrings.xml><?xml version="1.0" encoding="utf-8"?>
<sst xmlns="http://schemas.openxmlformats.org/spreadsheetml/2006/main" count="359" uniqueCount="59">
  <si>
    <t>測定Raオフセットパルス数</t>
  </si>
  <si>
    <t>測定HAオフセット値(radian)</t>
  </si>
  <si>
    <t>＝</t>
  </si>
  <si>
    <t>×</t>
  </si>
  <si>
    <t>測定Decオフセットパルス数</t>
  </si>
  <si>
    <t>測定DECオフセット値(radian)</t>
  </si>
  <si>
    <t>Rapulse(P/R)</t>
  </si>
  <si>
    <t>÷</t>
  </si>
  <si>
    <t>3.14159265358979*2</t>
  </si>
  <si>
    <t>DECpulse(P/R)</t>
  </si>
  <si>
    <t>÷</t>
  </si>
  <si>
    <t>RaOffset</t>
  </si>
  <si>
    <t>DecOffet</t>
  </si>
  <si>
    <t>修正前のRaoffetパルス数</t>
  </si>
  <si>
    <t>修正前のDecOffetパルス数</t>
  </si>
  <si>
    <t>－</t>
  </si>
  <si>
    <t>2008.9.16 沖田博文(東北大)</t>
  </si>
  <si>
    <t>→</t>
  </si>
  <si>
    <t>初期オフセット値を入力</t>
  </si>
  <si>
    <t>RaOffset</t>
  </si>
  <si>
    <t>DecOffset</t>
  </si>
  <si>
    <t>→</t>
  </si>
  <si>
    <t>RaOffset</t>
  </si>
  <si>
    <t>÷</t>
  </si>
  <si>
    <t>－</t>
  </si>
  <si>
    <t>原点オフセット値をもとめる(1回目)</t>
  </si>
  <si>
    <t>原点オフセット値をもとめる(2回目)</t>
  </si>
  <si>
    <t>原点オフセット値をもとめる(3回目)</t>
  </si>
  <si>
    <t>原点オフセット値をもとめる(4回目)</t>
  </si>
  <si>
    <t>原点オフセット値をもとめる(5回目)</t>
  </si>
  <si>
    <t>原点オフセット値をもとめる(6回目)</t>
  </si>
  <si>
    <t>原点オフセット値をもとめる(7回目)</t>
  </si>
  <si>
    <t>原点オフセット値をもとめる(8回目)</t>
  </si>
  <si>
    <t>原点オフセット値をもとめる(9回目)</t>
  </si>
  <si>
    <t>原点オフセット値をもとめる(10回目)</t>
  </si>
  <si>
    <t>HA offset</t>
  </si>
  <si>
    <t>Dec offset</t>
  </si>
  <si>
    <t>初期オフセット値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</si>
  <si>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</si>
  <si>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</si>
  <si>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</si>
  <si>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</si>
  <si>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</si>
  <si>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</si>
  <si>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</si>
  <si>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</si>
  <si>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</si>
  <si>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</si>
  <si>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平均</t>
  </si>
  <si>
    <t>平均(1～10回目)</t>
  </si>
  <si>
    <t>平均(4～10回目)</t>
  </si>
  <si>
    <t>用いるデータ</t>
  </si>
  <si>
    <t>標準偏差</t>
  </si>
  <si>
    <t>４から１０</t>
  </si>
  <si>
    <t>ＲＡ</t>
  </si>
  <si>
    <t>Ｄｅｃ</t>
  </si>
  <si>
    <t>秒角</t>
  </si>
  <si>
    <t>2009.9.17 更新</t>
  </si>
  <si>
    <t>2009.09.17　追加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</si>
</sst>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RAoffset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グラフ!$D$27:$D$36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試行回数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パルス数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Decoffset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グラフ!$H$27:$H$36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試行回数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パルス数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57150</xdr:rowOff>
    </xdr:from>
    <xdr:to>
      <xdr:col>5</xdr:col>
      <xdr:colOff>390525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238125" y="228600"/>
        <a:ext cx="43053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</xdr:row>
      <xdr:rowOff>66675</xdr:rowOff>
    </xdr:from>
    <xdr:to>
      <xdr:col>11</xdr:col>
      <xdr:colOff>47625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4657725" y="238125"/>
        <a:ext cx="43053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G4" sqref="G4"/>
    </sheetView>
  </sheetViews>
  <sheetFormatPr defaultColWidth="9.00390625" defaultRowHeight="13.5"/>
  <cols>
    <col min="2" max="2" width="4.50390625" style="0" customWidth="1"/>
    <col min="3" max="3" width="25.125" style="0" customWidth="1"/>
    <col min="4" max="4" width="2.50390625" style="0" customWidth="1"/>
    <col min="5" max="5" width="25.00390625" style="0" customWidth="1"/>
    <col min="6" max="6" width="2.50390625" style="0" customWidth="1"/>
    <col min="7" max="7" width="13.75390625" style="0" customWidth="1"/>
    <col min="8" max="8" width="2.50390625" style="0" customWidth="1"/>
    <col min="9" max="9" width="18.87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18</v>
      </c>
      <c r="D3" s="9"/>
      <c r="E3" s="9"/>
      <c r="F3" s="9"/>
      <c r="G3" s="9" t="s">
        <v>16</v>
      </c>
      <c r="H3" s="9"/>
      <c r="I3" s="10"/>
      <c r="J3" s="15"/>
    </row>
    <row r="4" spans="1:10" ht="21.75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>
      <c r="A5" s="15"/>
      <c r="B5" s="7"/>
      <c r="C5" s="13" t="s">
        <v>19</v>
      </c>
      <c r="D5" s="30"/>
      <c r="E5" s="9"/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0"/>
      <c r="E6" s="9"/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20</v>
      </c>
      <c r="D8" s="30"/>
      <c r="E8" s="9"/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0"/>
      <c r="E9" s="9"/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3.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3.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3.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3.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3.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3.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3.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3.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2">
    <mergeCell ref="D5:D6"/>
    <mergeCell ref="D8:D9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33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'8回目'!E6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'8回目'!E9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34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'9回目'!E6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'9回目'!E9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0:K41"/>
  <sheetViews>
    <sheetView tabSelected="1" workbookViewId="0" topLeftCell="A4">
      <selection activeCell="I20" sqref="I20"/>
    </sheetView>
  </sheetViews>
  <sheetFormatPr defaultColWidth="9.00390625" defaultRowHeight="13.5"/>
  <cols>
    <col min="1" max="1" width="14.375" style="0" customWidth="1"/>
    <col min="2" max="2" width="4.625" style="0" customWidth="1"/>
    <col min="3" max="3" width="17.50390625" style="0" bestFit="1" customWidth="1"/>
    <col min="7" max="7" width="17.50390625" style="0" bestFit="1" customWidth="1"/>
  </cols>
  <sheetData>
    <row r="19" ht="14.25" thickBot="1"/>
    <row r="20" spans="1:7" ht="19.5" thickBot="1">
      <c r="A20" s="25" t="s">
        <v>51</v>
      </c>
      <c r="B20" s="26"/>
      <c r="C20" s="27" t="s">
        <v>53</v>
      </c>
      <c r="D20" s="24"/>
      <c r="E20" s="33" t="s">
        <v>58</v>
      </c>
      <c r="F20" s="24"/>
      <c r="G20" s="24"/>
    </row>
    <row r="21" spans="1:7" ht="19.5" thickBot="1">
      <c r="A21" s="24"/>
      <c r="B21" s="24"/>
      <c r="C21" s="29" t="s">
        <v>54</v>
      </c>
      <c r="D21" s="24"/>
      <c r="E21" s="24"/>
      <c r="F21" s="24"/>
      <c r="G21" s="29" t="s">
        <v>55</v>
      </c>
    </row>
    <row r="22" spans="1:7" ht="19.5" thickBot="1">
      <c r="A22" s="24" t="s">
        <v>48</v>
      </c>
      <c r="B22" s="24"/>
      <c r="C22" s="28">
        <f>AVERAGE(C30:C36)</f>
        <v>0</v>
      </c>
      <c r="D22" s="24"/>
      <c r="E22" s="24"/>
      <c r="F22" s="24"/>
      <c r="G22" s="28">
        <f>AVERAGE(G30:G36)</f>
        <v>0</v>
      </c>
    </row>
    <row r="23" spans="1:9" ht="19.5" thickBot="1">
      <c r="A23" s="24" t="s">
        <v>52</v>
      </c>
      <c r="B23" s="24"/>
      <c r="C23" s="28">
        <f>STDEVP(C30:C36)</f>
        <v>0</v>
      </c>
      <c r="D23" s="29">
        <f>C23*0.36</f>
        <v>0</v>
      </c>
      <c r="E23" s="29" t="s">
        <v>56</v>
      </c>
      <c r="F23" s="24"/>
      <c r="G23" s="28">
        <f>STDEVP(G30:G36)</f>
        <v>0</v>
      </c>
      <c r="H23" s="29">
        <f>G23*0.288</f>
        <v>0</v>
      </c>
      <c r="I23" s="29" t="s">
        <v>56</v>
      </c>
    </row>
    <row r="25" spans="1:11" ht="13.5">
      <c r="A25" s="15"/>
      <c r="B25" s="15"/>
      <c r="C25" s="15" t="s">
        <v>35</v>
      </c>
      <c r="D25" s="15"/>
      <c r="E25" s="15"/>
      <c r="F25" s="15"/>
      <c r="G25" s="15" t="s">
        <v>36</v>
      </c>
      <c r="H25" s="15"/>
      <c r="I25" s="15"/>
      <c r="J25" s="15"/>
      <c r="K25" s="15"/>
    </row>
    <row r="26" spans="1:11" ht="13.5">
      <c r="A26" s="15" t="s">
        <v>37</v>
      </c>
      <c r="B26" s="15"/>
      <c r="C26" s="15">
        <f>'初期オフセット値'!C6</f>
        <v>0</v>
      </c>
      <c r="D26" s="15"/>
      <c r="E26" s="15"/>
      <c r="F26" s="15"/>
      <c r="G26" s="15">
        <f>'初期オフセット値'!C9</f>
        <v>0</v>
      </c>
      <c r="H26" s="15"/>
      <c r="I26" s="15"/>
      <c r="J26" s="15"/>
      <c r="K26" s="15"/>
    </row>
    <row r="27" spans="1:11" ht="13.5">
      <c r="A27" s="15" t="s">
        <v>38</v>
      </c>
      <c r="B27" s="15"/>
      <c r="C27" s="15">
        <f>'1回目'!E6</f>
        <v>0</v>
      </c>
      <c r="D27" s="15">
        <f>C27-C$38</f>
        <v>0</v>
      </c>
      <c r="E27" s="15"/>
      <c r="F27" s="15"/>
      <c r="G27" s="15">
        <f>'1回目'!E9</f>
        <v>0</v>
      </c>
      <c r="H27" s="15">
        <f>G27-G$38</f>
        <v>0</v>
      </c>
      <c r="I27" s="15"/>
      <c r="J27" s="15"/>
      <c r="K27" s="15"/>
    </row>
    <row r="28" spans="1:11" ht="13.5">
      <c r="A28" s="15" t="s">
        <v>39</v>
      </c>
      <c r="B28" s="15"/>
      <c r="C28" s="15">
        <f>'2回目'!E6</f>
        <v>0</v>
      </c>
      <c r="D28" s="15">
        <f aca="true" t="shared" si="0" ref="D28:D36">C28-C$38</f>
        <v>0</v>
      </c>
      <c r="E28" s="15"/>
      <c r="F28" s="15"/>
      <c r="G28" s="15">
        <f>'2回目'!E9</f>
        <v>0</v>
      </c>
      <c r="H28" s="15">
        <f aca="true" t="shared" si="1" ref="H28:H36">G28-G$38</f>
        <v>0</v>
      </c>
      <c r="I28" s="15"/>
      <c r="J28" s="15"/>
      <c r="K28" s="15"/>
    </row>
    <row r="29" spans="1:11" ht="13.5">
      <c r="A29" s="15" t="s">
        <v>40</v>
      </c>
      <c r="B29" s="15"/>
      <c r="C29" s="15">
        <f>'3回目'!E6</f>
        <v>0</v>
      </c>
      <c r="D29" s="15">
        <f t="shared" si="0"/>
        <v>0</v>
      </c>
      <c r="E29" s="15"/>
      <c r="F29" s="15"/>
      <c r="G29" s="15">
        <f>'3回目'!E9</f>
        <v>0</v>
      </c>
      <c r="H29" s="15">
        <f t="shared" si="1"/>
        <v>0</v>
      </c>
      <c r="I29" s="15"/>
      <c r="J29" s="15"/>
      <c r="K29" s="15"/>
    </row>
    <row r="30" spans="1:11" ht="13.5">
      <c r="A30" s="15" t="s">
        <v>41</v>
      </c>
      <c r="B30" s="15"/>
      <c r="C30" s="15">
        <f>'4回目'!E6</f>
        <v>0</v>
      </c>
      <c r="D30" s="15">
        <f t="shared" si="0"/>
        <v>0</v>
      </c>
      <c r="E30" s="15">
        <f aca="true" t="shared" si="2" ref="E30:E36">C30-C$39</f>
        <v>0</v>
      </c>
      <c r="F30" s="15"/>
      <c r="G30" s="15">
        <f>'4回目'!E9</f>
        <v>0</v>
      </c>
      <c r="H30" s="15">
        <f t="shared" si="1"/>
        <v>0</v>
      </c>
      <c r="I30" s="15">
        <f>G30-G$39</f>
        <v>0</v>
      </c>
      <c r="J30" s="15"/>
      <c r="K30" s="15"/>
    </row>
    <row r="31" spans="1:11" ht="13.5">
      <c r="A31" s="15" t="s">
        <v>42</v>
      </c>
      <c r="B31" s="15"/>
      <c r="C31" s="15">
        <f>'5回目'!E6</f>
        <v>0</v>
      </c>
      <c r="D31" s="15">
        <f t="shared" si="0"/>
        <v>0</v>
      </c>
      <c r="E31" s="15">
        <f t="shared" si="2"/>
        <v>0</v>
      </c>
      <c r="F31" s="15"/>
      <c r="G31" s="15">
        <f>'5回目'!E9</f>
        <v>0</v>
      </c>
      <c r="H31" s="15">
        <f t="shared" si="1"/>
        <v>0</v>
      </c>
      <c r="I31" s="15">
        <f aca="true" t="shared" si="3" ref="I31:I36">G31-G$39</f>
        <v>0</v>
      </c>
      <c r="J31" s="15"/>
      <c r="K31" s="15"/>
    </row>
    <row r="32" spans="1:11" ht="13.5">
      <c r="A32" s="15" t="s">
        <v>43</v>
      </c>
      <c r="B32" s="15"/>
      <c r="C32" s="15">
        <f>'6回目'!E6</f>
        <v>0</v>
      </c>
      <c r="D32" s="15">
        <f t="shared" si="0"/>
        <v>0</v>
      </c>
      <c r="E32" s="15">
        <f t="shared" si="2"/>
        <v>0</v>
      </c>
      <c r="F32" s="15"/>
      <c r="G32" s="15">
        <f>'6回目'!E9</f>
        <v>0</v>
      </c>
      <c r="H32" s="15">
        <f t="shared" si="1"/>
        <v>0</v>
      </c>
      <c r="I32" s="15">
        <f t="shared" si="3"/>
        <v>0</v>
      </c>
      <c r="J32" s="15"/>
      <c r="K32" s="15"/>
    </row>
    <row r="33" spans="1:11" ht="13.5">
      <c r="A33" s="15" t="s">
        <v>44</v>
      </c>
      <c r="B33" s="15"/>
      <c r="C33" s="15">
        <f>'7回目'!E6</f>
        <v>0</v>
      </c>
      <c r="D33" s="15">
        <f t="shared" si="0"/>
        <v>0</v>
      </c>
      <c r="E33" s="15">
        <f t="shared" si="2"/>
        <v>0</v>
      </c>
      <c r="F33" s="15"/>
      <c r="G33" s="15">
        <f>'7回目'!E9</f>
        <v>0</v>
      </c>
      <c r="H33" s="15">
        <f t="shared" si="1"/>
        <v>0</v>
      </c>
      <c r="I33" s="15">
        <f t="shared" si="3"/>
        <v>0</v>
      </c>
      <c r="J33" s="15"/>
      <c r="K33" s="15"/>
    </row>
    <row r="34" spans="1:11" ht="13.5">
      <c r="A34" s="15" t="s">
        <v>45</v>
      </c>
      <c r="B34" s="15"/>
      <c r="C34" s="15">
        <f>'8回目'!E6</f>
        <v>0</v>
      </c>
      <c r="D34" s="15">
        <f t="shared" si="0"/>
        <v>0</v>
      </c>
      <c r="E34" s="15">
        <f t="shared" si="2"/>
        <v>0</v>
      </c>
      <c r="F34" s="15"/>
      <c r="G34" s="15">
        <f>'8回目'!E9</f>
        <v>0</v>
      </c>
      <c r="H34" s="15">
        <f t="shared" si="1"/>
        <v>0</v>
      </c>
      <c r="I34" s="15">
        <f t="shared" si="3"/>
        <v>0</v>
      </c>
      <c r="J34" s="15"/>
      <c r="K34" s="15"/>
    </row>
    <row r="35" spans="1:11" ht="13.5">
      <c r="A35" s="15" t="s">
        <v>46</v>
      </c>
      <c r="B35" s="15"/>
      <c r="C35" s="15">
        <f>'9回目'!E6</f>
        <v>0</v>
      </c>
      <c r="D35" s="15">
        <f t="shared" si="0"/>
        <v>0</v>
      </c>
      <c r="E35" s="15">
        <f t="shared" si="2"/>
        <v>0</v>
      </c>
      <c r="F35" s="15"/>
      <c r="G35" s="15">
        <f>'9回目'!E9</f>
        <v>0</v>
      </c>
      <c r="H35" s="15">
        <f t="shared" si="1"/>
        <v>0</v>
      </c>
      <c r="I35" s="15">
        <f t="shared" si="3"/>
        <v>0</v>
      </c>
      <c r="J35" s="15"/>
      <c r="K35" s="15"/>
    </row>
    <row r="36" spans="1:11" ht="13.5">
      <c r="A36" s="15" t="s">
        <v>47</v>
      </c>
      <c r="B36" s="15"/>
      <c r="C36" s="15">
        <f>'10回目'!E6</f>
        <v>0</v>
      </c>
      <c r="D36" s="15">
        <f t="shared" si="0"/>
        <v>0</v>
      </c>
      <c r="E36" s="15">
        <f t="shared" si="2"/>
        <v>0</v>
      </c>
      <c r="F36" s="15"/>
      <c r="G36" s="15">
        <f>'10回目'!E9</f>
        <v>0</v>
      </c>
      <c r="H36" s="15">
        <f t="shared" si="1"/>
        <v>0</v>
      </c>
      <c r="I36" s="15">
        <f t="shared" si="3"/>
        <v>0</v>
      </c>
      <c r="J36" s="15"/>
      <c r="K36" s="15"/>
    </row>
    <row r="37" spans="1:1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3.5">
      <c r="A38" s="15" t="s">
        <v>49</v>
      </c>
      <c r="B38" s="15"/>
      <c r="C38" s="15">
        <f>AVERAGE(C27:C36)</f>
        <v>0</v>
      </c>
      <c r="D38" s="15"/>
      <c r="E38" s="15"/>
      <c r="F38" s="15"/>
      <c r="G38" s="15">
        <f>AVERAGE(G27:G36)</f>
        <v>0</v>
      </c>
      <c r="H38" s="15"/>
      <c r="I38" s="15"/>
      <c r="J38" s="15"/>
      <c r="K38" s="15"/>
    </row>
    <row r="39" spans="1:11" ht="13.5">
      <c r="A39" s="15" t="s">
        <v>50</v>
      </c>
      <c r="B39" s="15"/>
      <c r="C39" s="15">
        <f>AVERAGE(C30:C36)</f>
        <v>0</v>
      </c>
      <c r="D39" s="15"/>
      <c r="E39" s="15"/>
      <c r="F39" s="15"/>
      <c r="G39" s="15">
        <f>AVERAGE(G30:G36)</f>
        <v>0</v>
      </c>
      <c r="H39" s="15"/>
      <c r="I39" s="15"/>
      <c r="J39" s="15"/>
      <c r="K39" s="15"/>
    </row>
    <row r="40" spans="1:11" ht="13.5">
      <c r="A40" s="15"/>
      <c r="B40" s="15"/>
      <c r="C40" s="15">
        <f>STDEVP(C27:C36)</f>
        <v>0</v>
      </c>
      <c r="D40" s="15"/>
      <c r="E40" s="15"/>
      <c r="F40" s="15"/>
      <c r="G40" s="15"/>
      <c r="H40" s="15"/>
      <c r="I40" s="15"/>
      <c r="J40" s="15"/>
      <c r="K40" s="15"/>
    </row>
    <row r="41" spans="1:11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25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17</v>
      </c>
      <c r="E5" s="13" t="s">
        <v>11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17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7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10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11</v>
      </c>
      <c r="D22" s="32" t="s">
        <v>2</v>
      </c>
      <c r="E22" s="1" t="s">
        <v>13</v>
      </c>
      <c r="F22" s="32" t="s">
        <v>15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'初期オフセット値'!C6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15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'初期オフセット値'!C9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26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'1回目'!E6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'1回目'!E9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27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'2回目'!E6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'2回目'!E9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28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'3回目'!E6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'3回目'!E9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C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29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'4回目'!E6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'4回目'!E9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30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'5回目'!E6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'5回目'!E9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31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'6回目'!E6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'6回目'!E9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8:D9"/>
    <mergeCell ref="D5:D6"/>
    <mergeCell ref="D16:D17"/>
    <mergeCell ref="D19:D20"/>
    <mergeCell ref="F19:F20"/>
    <mergeCell ref="F16:F17"/>
    <mergeCell ref="H16:H17"/>
    <mergeCell ref="H19:H20"/>
    <mergeCell ref="D22:D23"/>
    <mergeCell ref="D25:D26"/>
    <mergeCell ref="F25:F26"/>
    <mergeCell ref="F22:F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4" sqref="G4"/>
    </sheetView>
  </sheetViews>
  <sheetFormatPr defaultColWidth="9.00390625" defaultRowHeight="13.5"/>
  <cols>
    <col min="2" max="2" width="4.50390625" style="0" customWidth="1"/>
    <col min="3" max="3" width="25.00390625" style="0" customWidth="1"/>
    <col min="4" max="4" width="2.50390625" style="0" customWidth="1"/>
    <col min="5" max="5" width="23.75390625" style="0" customWidth="1"/>
    <col min="6" max="6" width="2.50390625" style="0" customWidth="1"/>
    <col min="7" max="7" width="13.75390625" style="0" customWidth="1"/>
    <col min="8" max="8" width="2.375" style="0" customWidth="1"/>
    <col min="9" max="9" width="18.75390625" style="0" customWidth="1"/>
  </cols>
  <sheetData>
    <row r="1" spans="1:10" ht="14.25" thickBo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5"/>
      <c r="B2" s="4"/>
      <c r="C2" s="5"/>
      <c r="D2" s="5"/>
      <c r="E2" s="5"/>
      <c r="F2" s="5"/>
      <c r="G2" s="5"/>
      <c r="H2" s="5"/>
      <c r="I2" s="6"/>
      <c r="J2" s="15"/>
    </row>
    <row r="3" spans="1:10" ht="21">
      <c r="A3" s="15"/>
      <c r="B3" s="7"/>
      <c r="C3" s="8" t="s">
        <v>32</v>
      </c>
      <c r="D3" s="9"/>
      <c r="E3" s="9"/>
      <c r="F3" s="9"/>
      <c r="G3" s="9" t="s">
        <v>16</v>
      </c>
      <c r="H3" s="9"/>
      <c r="I3" s="10"/>
      <c r="J3" s="15"/>
    </row>
    <row r="4" spans="1:10" ht="13.5" customHeight="1" thickBot="1">
      <c r="A4" s="15"/>
      <c r="B4" s="7"/>
      <c r="C4" s="8"/>
      <c r="D4" s="9"/>
      <c r="E4" s="9"/>
      <c r="F4" s="9"/>
      <c r="G4" s="9" t="s">
        <v>57</v>
      </c>
      <c r="H4" s="9"/>
      <c r="I4" s="10"/>
      <c r="J4" s="15"/>
    </row>
    <row r="5" spans="1:10" ht="13.5" customHeight="1">
      <c r="A5" s="15"/>
      <c r="B5" s="7"/>
      <c r="C5" s="13" t="s">
        <v>1</v>
      </c>
      <c r="D5" s="31" t="s">
        <v>21</v>
      </c>
      <c r="E5" s="13" t="s">
        <v>22</v>
      </c>
      <c r="F5" s="9"/>
      <c r="G5" s="9"/>
      <c r="H5" s="9"/>
      <c r="I5" s="10"/>
      <c r="J5" s="15"/>
    </row>
    <row r="6" spans="1:10" ht="14.25" thickBot="1">
      <c r="A6" s="15"/>
      <c r="B6" s="7"/>
      <c r="C6" s="14"/>
      <c r="D6" s="31"/>
      <c r="E6" s="14">
        <f>C23</f>
        <v>0</v>
      </c>
      <c r="F6" s="9"/>
      <c r="G6" s="9"/>
      <c r="H6" s="9"/>
      <c r="I6" s="10"/>
      <c r="J6" s="15"/>
    </row>
    <row r="7" spans="1:10" ht="14.25" thickBot="1">
      <c r="A7" s="15"/>
      <c r="B7" s="7"/>
      <c r="C7" s="9"/>
      <c r="D7" s="9"/>
      <c r="E7" s="9"/>
      <c r="F7" s="9"/>
      <c r="G7" s="9"/>
      <c r="H7" s="9"/>
      <c r="I7" s="10"/>
      <c r="J7" s="15"/>
    </row>
    <row r="8" spans="1:10" ht="13.5">
      <c r="A8" s="15"/>
      <c r="B8" s="7"/>
      <c r="C8" s="13" t="s">
        <v>5</v>
      </c>
      <c r="D8" s="31" t="s">
        <v>21</v>
      </c>
      <c r="E8" s="13" t="s">
        <v>12</v>
      </c>
      <c r="F8" s="9"/>
      <c r="G8" s="9"/>
      <c r="H8" s="9"/>
      <c r="I8" s="10"/>
      <c r="J8" s="15"/>
    </row>
    <row r="9" spans="1:10" ht="14.25" thickBot="1">
      <c r="A9" s="15"/>
      <c r="B9" s="7"/>
      <c r="C9" s="14"/>
      <c r="D9" s="31"/>
      <c r="E9" s="14">
        <f>C26</f>
        <v>0</v>
      </c>
      <c r="F9" s="9"/>
      <c r="G9" s="9"/>
      <c r="H9" s="9"/>
      <c r="I9" s="10"/>
      <c r="J9" s="15"/>
    </row>
    <row r="10" spans="1:10" ht="14.25" thickBot="1">
      <c r="A10" s="15"/>
      <c r="B10" s="3"/>
      <c r="C10" s="11"/>
      <c r="D10" s="11"/>
      <c r="E10" s="11"/>
      <c r="F10" s="11"/>
      <c r="G10" s="11"/>
      <c r="H10" s="11"/>
      <c r="I10" s="12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3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5"/>
      <c r="B16" s="15"/>
      <c r="C16" s="1" t="s">
        <v>0</v>
      </c>
      <c r="D16" s="32" t="s">
        <v>2</v>
      </c>
      <c r="E16" s="1" t="s">
        <v>1</v>
      </c>
      <c r="F16" s="32" t="s">
        <v>3</v>
      </c>
      <c r="G16" s="1" t="s">
        <v>6</v>
      </c>
      <c r="H16" s="32" t="s">
        <v>23</v>
      </c>
      <c r="I16" s="1" t="s">
        <v>8</v>
      </c>
      <c r="J16" s="15"/>
    </row>
    <row r="17" spans="1:10" ht="14.25" thickBot="1">
      <c r="A17" s="15"/>
      <c r="B17" s="15"/>
      <c r="C17" s="2">
        <f>E17*G17/PI()/2</f>
        <v>0</v>
      </c>
      <c r="D17" s="32"/>
      <c r="E17" s="2">
        <f>C6</f>
        <v>0</v>
      </c>
      <c r="F17" s="32"/>
      <c r="G17" s="2">
        <v>3600000</v>
      </c>
      <c r="H17" s="32"/>
      <c r="I17" s="2">
        <f>PI()*2</f>
        <v>6.283185307179586</v>
      </c>
      <c r="J17" s="15"/>
    </row>
    <row r="18" spans="1:10" ht="14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3.5">
      <c r="A19" s="15"/>
      <c r="B19" s="15"/>
      <c r="C19" s="1" t="s">
        <v>4</v>
      </c>
      <c r="D19" s="32" t="s">
        <v>2</v>
      </c>
      <c r="E19" s="1" t="s">
        <v>5</v>
      </c>
      <c r="F19" s="32" t="s">
        <v>3</v>
      </c>
      <c r="G19" s="1" t="s">
        <v>9</v>
      </c>
      <c r="H19" s="32" t="s">
        <v>23</v>
      </c>
      <c r="I19" s="1" t="s">
        <v>8</v>
      </c>
      <c r="J19" s="15"/>
    </row>
    <row r="20" spans="1:10" ht="14.25" thickBot="1">
      <c r="A20" s="15"/>
      <c r="B20" s="15"/>
      <c r="C20" s="2">
        <f>E20*G20/PI()/2</f>
        <v>0</v>
      </c>
      <c r="D20" s="32"/>
      <c r="E20" s="2">
        <f>C9</f>
        <v>0</v>
      </c>
      <c r="F20" s="32"/>
      <c r="G20" s="2">
        <v>4500000</v>
      </c>
      <c r="H20" s="32"/>
      <c r="I20" s="2">
        <f>PI()*2</f>
        <v>6.283185307179586</v>
      </c>
      <c r="J20" s="15"/>
    </row>
    <row r="21" spans="1:10" ht="14.25" thickBot="1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spans="1:10" ht="13.5">
      <c r="A22" s="15"/>
      <c r="B22" s="15"/>
      <c r="C22" s="1" t="s">
        <v>22</v>
      </c>
      <c r="D22" s="32" t="s">
        <v>2</v>
      </c>
      <c r="E22" s="1" t="s">
        <v>13</v>
      </c>
      <c r="F22" s="32" t="s">
        <v>24</v>
      </c>
      <c r="G22" s="17" t="s">
        <v>0</v>
      </c>
      <c r="H22" s="18"/>
      <c r="I22" s="19"/>
      <c r="J22" s="15"/>
    </row>
    <row r="23" spans="1:10" ht="14.25" thickBot="1">
      <c r="A23" s="15"/>
      <c r="B23" s="15"/>
      <c r="C23" s="2">
        <f>E23-G23</f>
        <v>0</v>
      </c>
      <c r="D23" s="32"/>
      <c r="E23" s="2">
        <f>'7回目'!E6</f>
        <v>0</v>
      </c>
      <c r="F23" s="32"/>
      <c r="G23" s="20">
        <f>C17</f>
        <v>0</v>
      </c>
      <c r="H23" s="16"/>
      <c r="I23" s="21"/>
      <c r="J23" s="22"/>
    </row>
    <row r="24" spans="1:10" ht="14.25" thickBot="1">
      <c r="A24" s="15"/>
      <c r="B24" s="15"/>
      <c r="C24" s="15"/>
      <c r="D24" s="15"/>
      <c r="E24" s="15"/>
      <c r="F24" s="15"/>
      <c r="G24" s="15"/>
      <c r="H24" s="23"/>
      <c r="I24" s="23"/>
      <c r="J24" s="15"/>
    </row>
    <row r="25" spans="1:10" ht="13.5">
      <c r="A25" s="15"/>
      <c r="B25" s="15"/>
      <c r="C25" s="1" t="s">
        <v>12</v>
      </c>
      <c r="D25" s="32" t="s">
        <v>2</v>
      </c>
      <c r="E25" s="1" t="s">
        <v>14</v>
      </c>
      <c r="F25" s="32" t="s">
        <v>24</v>
      </c>
      <c r="G25" s="17" t="s">
        <v>4</v>
      </c>
      <c r="H25" s="18"/>
      <c r="I25" s="19"/>
      <c r="J25" s="15"/>
    </row>
    <row r="26" spans="1:10" ht="14.25" thickBot="1">
      <c r="A26" s="15"/>
      <c r="B26" s="15"/>
      <c r="C26" s="2">
        <f>E26-G26</f>
        <v>0</v>
      </c>
      <c r="D26" s="32"/>
      <c r="E26" s="21">
        <f>'7回目'!E9</f>
        <v>0</v>
      </c>
      <c r="F26" s="32"/>
      <c r="G26" s="20">
        <f>C20</f>
        <v>0</v>
      </c>
      <c r="H26" s="16"/>
      <c r="I26" s="21"/>
      <c r="J26" s="15"/>
    </row>
    <row r="27" spans="1:10" ht="13.5">
      <c r="A27" s="15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2">
    <mergeCell ref="D22:D23"/>
    <mergeCell ref="D25:D26"/>
    <mergeCell ref="F25:F26"/>
    <mergeCell ref="F22:F23"/>
    <mergeCell ref="F19:F20"/>
    <mergeCell ref="F16:F17"/>
    <mergeCell ref="H16:H17"/>
    <mergeCell ref="H19:H20"/>
    <mergeCell ref="D8:D9"/>
    <mergeCell ref="D5:D6"/>
    <mergeCell ref="D16:D17"/>
    <mergeCell ref="D19:D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Okita</dc:creator>
  <cp:keywords/>
  <dc:description/>
  <cp:lastModifiedBy>Okita</cp:lastModifiedBy>
  <dcterms:created xsi:type="dcterms:W3CDTF">2008-09-16T06:08:15Z</dcterms:created>
  <dcterms:modified xsi:type="dcterms:W3CDTF">2009-09-17T06:43:49Z</dcterms:modified>
  <cp:category/>
  <cp:version/>
  <cp:contentType/>
  <cp:contentStatus/>
</cp:coreProperties>
</file>